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suras\Desktop\ITA 2569\O18\O8 สถิติการออกใบสั่ง แยก พ.ร.บ\"/>
    </mc:Choice>
  </mc:AlternateContent>
  <xr:revisionPtr revIDLastSave="0" documentId="13_ncr:1_{59F6FADF-DA7F-4B40-BC3E-700E2D85EEC5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5" i="1" l="1"/>
  <c r="D4" i="1"/>
  <c r="D7" i="1"/>
  <c r="D6" i="1"/>
  <c r="E5" i="1"/>
  <c r="E4" i="1"/>
  <c r="E7" i="1"/>
  <c r="E6" i="1"/>
  <c r="F5" i="1"/>
  <c r="F4" i="1"/>
  <c r="F7" i="1"/>
  <c r="F6" i="1"/>
  <c r="F8" i="1"/>
  <c r="G5" i="1"/>
  <c r="G4" i="1"/>
  <c r="G7" i="1"/>
  <c r="G6" i="1"/>
  <c r="E9" i="1"/>
  <c r="F9" i="1"/>
  <c r="H9" i="1"/>
  <c r="I9" i="1"/>
  <c r="D9" i="1"/>
  <c r="G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<sst xmlns="http://schemas.openxmlformats.org/spreadsheetml/2006/main" count="9" uniqueCount="9">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</sst>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B2" sqref="B2:I9"/>
    </sheetView>
  </sheetViews>
  <sheetFormatPr defaultColWidth="12.59765625" defaultRowHeight="15" customHeight="1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17.399999999999999"/>
    <row r="2" spans="2:9" ht="51.6" customHeight="1">
      <c r="B2" s="8" t="s">
        <v>8</v>
      </c>
      <c r="C2" s="8"/>
      <c r="D2" s="8"/>
      <c r="E2" s="8"/>
      <c r="F2" s="8"/>
      <c r="G2" s="8"/>
      <c r="H2" s="8"/>
      <c r="I2" s="8"/>
    </row>
    <row r="3" spans="2:9" ht="21" customHeight="1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>
      <c r="B4" s="9">
        <v>1</v>
      </c>
      <c r="C4" s="10" t="s">
        <v>3</v>
      </c>
      <c r="D4" s="5">
        <f>59+16</f>
        <v>75</v>
      </c>
      <c r="E4" s="5">
        <f>51+11</f>
        <v>62</v>
      </c>
      <c r="F4" s="5">
        <f>69+40</f>
        <v>109</v>
      </c>
      <c r="G4" s="5">
        <f>39+44</f>
        <v>83</v>
      </c>
      <c r="H4" s="6">
        <v>0</v>
      </c>
      <c r="I4" s="6">
        <v>0</v>
      </c>
    </row>
    <row r="5" spans="2:9" ht="19.5" customHeight="1">
      <c r="B5" s="9">
        <v>2</v>
      </c>
      <c r="C5" s="10" t="s">
        <v>4</v>
      </c>
      <c r="D5" s="5">
        <f>67+24</f>
        <v>91</v>
      </c>
      <c r="E5" s="5">
        <f>56+27</f>
        <v>83</v>
      </c>
      <c r="F5" s="5">
        <f>69+55</f>
        <v>124</v>
      </c>
      <c r="G5" s="5">
        <f>72+46</f>
        <v>118</v>
      </c>
      <c r="H5" s="6">
        <v>0</v>
      </c>
      <c r="I5" s="6">
        <v>0</v>
      </c>
    </row>
    <row r="6" spans="2:9" ht="19.5" customHeight="1">
      <c r="B6" s="9">
        <v>3</v>
      </c>
      <c r="C6" s="10" t="s">
        <v>5</v>
      </c>
      <c r="D6" s="5">
        <f>44+8</f>
        <v>52</v>
      </c>
      <c r="E6" s="5">
        <f>29+8</f>
        <v>37</v>
      </c>
      <c r="F6" s="5">
        <f>40+9</f>
        <v>49</v>
      </c>
      <c r="G6" s="5">
        <f>30+12</f>
        <v>42</v>
      </c>
      <c r="H6" s="6">
        <v>0</v>
      </c>
      <c r="I6" s="6">
        <v>0</v>
      </c>
    </row>
    <row r="7" spans="2:9" ht="19.5" customHeight="1">
      <c r="B7" s="9">
        <v>4</v>
      </c>
      <c r="C7" s="10" t="s">
        <v>6</v>
      </c>
      <c r="D7" s="5">
        <f>1349+1563+1</f>
        <v>2913</v>
      </c>
      <c r="E7" s="5">
        <f>524+1682+4</f>
        <v>2210</v>
      </c>
      <c r="F7" s="5">
        <f>1152+1705+2</f>
        <v>2859</v>
      </c>
      <c r="G7" s="5">
        <f>1461+4218</f>
        <v>5679</v>
      </c>
      <c r="H7" s="6">
        <v>0</v>
      </c>
      <c r="I7" s="6">
        <v>0</v>
      </c>
    </row>
    <row r="8" spans="2:9" ht="19.5" customHeight="1">
      <c r="B8" s="9">
        <v>5</v>
      </c>
      <c r="C8" s="10" t="s">
        <v>7</v>
      </c>
      <c r="D8" s="5">
        <v>0</v>
      </c>
      <c r="E8" s="5">
        <v>1</v>
      </c>
      <c r="F8" s="5">
        <f>2+1</f>
        <v>3</v>
      </c>
      <c r="G8" s="5">
        <v>0</v>
      </c>
      <c r="H8" s="6">
        <v>0</v>
      </c>
      <c r="I8" s="6">
        <v>0</v>
      </c>
    </row>
    <row r="9" spans="2:9" ht="19.5" customHeight="1">
      <c r="B9" s="11" t="s">
        <v>0</v>
      </c>
      <c r="C9" s="11"/>
      <c r="D9" s="7">
        <f>SUM(D4:D8)</f>
        <v>3131</v>
      </c>
      <c r="E9" s="7">
        <f t="shared" ref="E9:I9" si="0">SUM(E4:E8)</f>
        <v>2393</v>
      </c>
      <c r="F9" s="7">
        <f t="shared" si="0"/>
        <v>3144</v>
      </c>
      <c r="G9" s="7">
        <f t="shared" si="0"/>
        <v>5922</v>
      </c>
      <c r="H9" s="7">
        <f t="shared" si="0"/>
        <v>0</v>
      </c>
      <c r="I9" s="7">
        <f t="shared" si="0"/>
        <v>0</v>
      </c>
    </row>
    <row r="10" spans="2:9" ht="17.399999999999999">
      <c r="B10" s="2"/>
    </row>
    <row r="11" spans="2:9" ht="17.399999999999999"/>
    <row r="12" spans="2:9" ht="17.399999999999999"/>
    <row r="13" spans="2:9" ht="17.399999999999999"/>
    <row r="14" spans="2:9" ht="17.399999999999999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7.399999999999999"/>
    <row r="993" ht="17.399999999999999"/>
    <row r="994" ht="17.399999999999999"/>
    <row r="995" ht="17.399999999999999"/>
    <row r="996" ht="17.399999999999999"/>
    <row r="997" ht="17.399999999999999"/>
    <row r="998" ht="17.399999999999999"/>
    <row r="999" ht="17.399999999999999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surasak thongpanchang</cp:lastModifiedBy>
  <cp:lastPrinted>2025-01-23T11:41:03Z</cp:lastPrinted>
  <dcterms:created xsi:type="dcterms:W3CDTF">2023-03-01T05:04:06Z</dcterms:created>
  <dcterms:modified xsi:type="dcterms:W3CDTF">2026-06-16T07:34:48Z</dcterms:modified>
</cp:coreProperties>
</file>